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05" yWindow="-105" windowWidth="19425" windowHeight="10425" activeTab="1"/>
  </bookViews>
  <sheets>
    <sheet name="Figure 2a" sheetId="1" r:id="rId1"/>
    <sheet name="Figure 2c" sheetId="5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U25" i="5" l="1"/>
  <c r="U26" i="5" s="1"/>
  <c r="T25" i="5"/>
  <c r="T26" i="5" s="1"/>
  <c r="S25" i="5"/>
  <c r="S26" i="5" s="1"/>
  <c r="R25" i="5"/>
  <c r="R26" i="5" s="1"/>
  <c r="Q25" i="5"/>
  <c r="Q26" i="5" s="1"/>
  <c r="P25" i="5"/>
  <c r="P26" i="5" s="1"/>
  <c r="O25" i="5"/>
  <c r="O26" i="5" s="1"/>
  <c r="U24" i="5"/>
  <c r="T24" i="5"/>
  <c r="S24" i="5"/>
  <c r="R24" i="5"/>
  <c r="Q24" i="5"/>
  <c r="P24" i="5"/>
  <c r="O24" i="5"/>
  <c r="G24" i="5"/>
  <c r="H24" i="5"/>
  <c r="I24" i="5"/>
  <c r="J24" i="5"/>
  <c r="G25" i="5"/>
  <c r="G26" i="5" s="1"/>
  <c r="H25" i="5"/>
  <c r="H26" i="5" s="1"/>
  <c r="I25" i="5"/>
  <c r="I26" i="5" s="1"/>
  <c r="J25" i="5"/>
  <c r="J26" i="5" s="1"/>
  <c r="F25" i="5"/>
  <c r="F26" i="5" s="1"/>
  <c r="E25" i="5"/>
  <c r="E26" i="5" s="1"/>
  <c r="D25" i="5"/>
  <c r="D26" i="5" s="1"/>
  <c r="F24" i="5"/>
  <c r="E24" i="5"/>
  <c r="D24" i="5"/>
  <c r="D24" i="1" l="1"/>
  <c r="N25" i="1"/>
  <c r="N26" i="1" s="1"/>
  <c r="M25" i="1"/>
  <c r="M26" i="1" s="1"/>
  <c r="L25" i="1"/>
  <c r="L26" i="1" s="1"/>
  <c r="K25" i="1"/>
  <c r="K26" i="1" s="1"/>
  <c r="N24" i="1"/>
  <c r="M24" i="1"/>
  <c r="L24" i="1"/>
  <c r="K24" i="1"/>
  <c r="F24" i="1"/>
  <c r="G24" i="1"/>
  <c r="F25" i="1"/>
  <c r="F26" i="1" s="1"/>
  <c r="G25" i="1"/>
  <c r="G26" i="1" s="1"/>
  <c r="E24" i="1" l="1"/>
  <c r="E25" i="1"/>
  <c r="E26" i="1" s="1"/>
  <c r="D25" i="1"/>
  <c r="D26" i="1" s="1"/>
</calcChain>
</file>

<file path=xl/sharedStrings.xml><?xml version="1.0" encoding="utf-8"?>
<sst xmlns="http://schemas.openxmlformats.org/spreadsheetml/2006/main" count="80" uniqueCount="32">
  <si>
    <t>WT</t>
  </si>
  <si>
    <t>CD</t>
  </si>
  <si>
    <t>Mean</t>
  </si>
  <si>
    <t>SD</t>
  </si>
  <si>
    <t>SEM</t>
  </si>
  <si>
    <t>Figure 2a</t>
  </si>
  <si>
    <t xml:space="preserve">[3H]CP55,940 binding </t>
  </si>
  <si>
    <t>(fmol/mg t.e.)</t>
  </si>
  <si>
    <t>Basolateral amygdala</t>
  </si>
  <si>
    <t>Central amygdala</t>
  </si>
  <si>
    <t>Polymorphic DG</t>
  </si>
  <si>
    <t>Granular DG</t>
  </si>
  <si>
    <t>Figure 2c</t>
  </si>
  <si>
    <t>Cannabinoid receptor activity</t>
  </si>
  <si>
    <t>evoked by WIN55,212-2 (%O.B.)</t>
  </si>
  <si>
    <t>Piriform cortex</t>
  </si>
  <si>
    <t>Visual cortex</t>
  </si>
  <si>
    <t>Olfactory bulb</t>
  </si>
  <si>
    <t>CA1 oriens</t>
  </si>
  <si>
    <t xml:space="preserve">CA1 radiatum </t>
  </si>
  <si>
    <t>p</t>
  </si>
  <si>
    <t>t-value</t>
  </si>
  <si>
    <t>df</t>
  </si>
  <si>
    <t>Mean WT</t>
  </si>
  <si>
    <t>Mean CD</t>
  </si>
  <si>
    <t>T-tests</t>
  </si>
  <si>
    <t>CA1 radiatum</t>
  </si>
  <si>
    <t>Row data</t>
  </si>
  <si>
    <t>Statistics</t>
  </si>
  <si>
    <t>STATISTICA</t>
  </si>
  <si>
    <t>$</t>
  </si>
  <si>
    <t>$ not posible to obtain measure-tissue damage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</si>
</sst>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"/>
    <numFmt numFmtId="165" formatCode="0.000000"/>
    <numFmt numFmtId="166" formatCode="0.0"/>
    <numFmt numFmtId="167" formatCode="0.0000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7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  <font>
      <sz val="4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i/>
      <sz val="11"/>
      <color theme="1"/>
      <name val="Arial"/>
      <family val="2"/>
    </font>
    <font>
      <sz val="10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2" fontId="3" fillId="2" borderId="1" xfId="0" applyNumberFormat="1" applyFont="1" applyFill="1" applyBorder="1" applyAlignment="1">
      <alignment horizontal="center" vertical="center"/>
    </xf>
    <xf numFmtId="2" fontId="3" fillId="2" borderId="2" xfId="0" applyNumberFormat="1" applyFont="1" applyFill="1" applyBorder="1" applyAlignment="1">
      <alignment horizontal="center" vertical="center"/>
    </xf>
    <xf numFmtId="2" fontId="3" fillId="2" borderId="3" xfId="0" applyNumberFormat="1" applyFont="1" applyFill="1" applyBorder="1" applyAlignment="1">
      <alignment horizontal="center" vertical="center"/>
    </xf>
    <xf numFmtId="2" fontId="3" fillId="2" borderId="4" xfId="0" applyNumberFormat="1" applyFont="1" applyFill="1" applyBorder="1" applyAlignment="1">
      <alignment horizontal="center" vertical="center"/>
    </xf>
    <xf numFmtId="0" fontId="6" fillId="0" borderId="0" xfId="0" applyFont="1"/>
    <xf numFmtId="0" fontId="5" fillId="0" borderId="0" xfId="0" applyFont="1"/>
    <xf numFmtId="2" fontId="4" fillId="0" borderId="2" xfId="0" applyNumberFormat="1" applyFont="1" applyBorder="1" applyAlignment="1">
      <alignment horizontal="center"/>
    </xf>
    <xf numFmtId="2" fontId="4" fillId="0" borderId="4" xfId="0" applyNumberFormat="1" applyFont="1" applyBorder="1" applyAlignment="1">
      <alignment horizontal="center"/>
    </xf>
    <xf numFmtId="2" fontId="4" fillId="0" borderId="5" xfId="0" applyNumberFormat="1" applyFont="1" applyBorder="1" applyAlignment="1">
      <alignment horizontal="center"/>
    </xf>
    <xf numFmtId="2" fontId="4" fillId="0" borderId="6" xfId="0" applyNumberFormat="1" applyFont="1" applyBorder="1" applyAlignment="1">
      <alignment horizontal="center"/>
    </xf>
    <xf numFmtId="2" fontId="4" fillId="0" borderId="7" xfId="0" applyNumberFormat="1" applyFont="1" applyBorder="1" applyAlignment="1">
      <alignment horizontal="center"/>
    </xf>
    <xf numFmtId="2" fontId="4" fillId="0" borderId="8" xfId="0" applyNumberFormat="1" applyFont="1" applyBorder="1" applyAlignment="1">
      <alignment horizontal="center"/>
    </xf>
    <xf numFmtId="2" fontId="4" fillId="0" borderId="9" xfId="0" applyNumberFormat="1" applyFont="1" applyBorder="1" applyAlignment="1">
      <alignment horizontal="center"/>
    </xf>
    <xf numFmtId="0" fontId="9" fillId="0" borderId="0" xfId="0" applyFont="1"/>
    <xf numFmtId="0" fontId="3" fillId="0" borderId="0" xfId="0" applyFont="1" applyFill="1" applyAlignment="1">
      <alignment horizontal="center"/>
    </xf>
    <xf numFmtId="0" fontId="5" fillId="3" borderId="0" xfId="0" applyFont="1" applyFill="1" applyBorder="1" applyAlignment="1">
      <alignment horizontal="left"/>
    </xf>
    <xf numFmtId="0" fontId="0" fillId="3" borderId="0" xfId="0" applyFill="1" applyBorder="1"/>
    <xf numFmtId="0" fontId="2" fillId="3" borderId="0" xfId="0" applyFont="1" applyFill="1" applyBorder="1"/>
    <xf numFmtId="0" fontId="7" fillId="3" borderId="0" xfId="0" applyFont="1" applyFill="1" applyBorder="1"/>
    <xf numFmtId="0" fontId="8" fillId="3" borderId="0" xfId="0" applyFont="1" applyFill="1" applyBorder="1" applyAlignment="1">
      <alignment horizontal="center" vertical="top"/>
    </xf>
    <xf numFmtId="0" fontId="8" fillId="3" borderId="0" xfId="0" applyFont="1" applyFill="1" applyBorder="1" applyAlignment="1">
      <alignment horizontal="left" vertical="center"/>
    </xf>
    <xf numFmtId="1" fontId="8" fillId="3" borderId="0" xfId="0" applyNumberFormat="1" applyFont="1" applyFill="1" applyBorder="1" applyAlignment="1">
      <alignment horizontal="right" vertical="center"/>
    </xf>
    <xf numFmtId="164" fontId="8" fillId="3" borderId="0" xfId="0" applyNumberFormat="1" applyFont="1" applyFill="1" applyBorder="1" applyAlignment="1">
      <alignment horizontal="right" vertical="center"/>
    </xf>
    <xf numFmtId="165" fontId="8" fillId="3" borderId="0" xfId="0" applyNumberFormat="1" applyFont="1" applyFill="1" applyBorder="1" applyAlignment="1">
      <alignment horizontal="right" vertical="center"/>
    </xf>
    <xf numFmtId="0" fontId="6" fillId="3" borderId="0" xfId="0" applyFont="1" applyFill="1" applyBorder="1"/>
    <xf numFmtId="0" fontId="5" fillId="3" borderId="0" xfId="0" applyFont="1" applyFill="1" applyBorder="1"/>
    <xf numFmtId="166" fontId="8" fillId="3" borderId="0" xfId="0" applyNumberFormat="1" applyFont="1" applyFill="1" applyBorder="1" applyAlignment="1">
      <alignment horizontal="right" vertical="center"/>
    </xf>
    <xf numFmtId="0" fontId="10" fillId="0" borderId="0" xfId="0" applyFont="1"/>
    <xf numFmtId="0" fontId="11" fillId="0" borderId="0" xfId="0" applyFont="1" applyAlignment="1">
      <alignment horizontal="center" vertical="top"/>
    </xf>
    <xf numFmtId="0" fontId="11" fillId="0" borderId="0" xfId="0" applyFont="1" applyAlignment="1">
      <alignment horizontal="left" vertical="center"/>
    </xf>
    <xf numFmtId="164" fontId="11" fillId="0" borderId="0" xfId="0" applyNumberFormat="1" applyFont="1" applyAlignment="1">
      <alignment horizontal="right" vertical="center"/>
    </xf>
    <xf numFmtId="167" fontId="11" fillId="0" borderId="0" xfId="0" applyNumberFormat="1" applyFont="1" applyAlignment="1">
      <alignment horizontal="right" vertical="center"/>
    </xf>
    <xf numFmtId="1" fontId="11" fillId="0" borderId="0" xfId="0" applyNumberFormat="1" applyFont="1" applyAlignment="1">
      <alignment horizontal="right" vertical="center"/>
    </xf>
    <xf numFmtId="165" fontId="11" fillId="0" borderId="0" xfId="0" applyNumberFormat="1" applyFont="1" applyAlignment="1">
      <alignment horizontal="right" vertical="center"/>
    </xf>
    <xf numFmtId="0" fontId="3" fillId="4" borderId="0" xfId="0" applyFont="1" applyFill="1" applyAlignment="1">
      <alignment horizontal="center"/>
    </xf>
    <xf numFmtId="0" fontId="4" fillId="0" borderId="0" xfId="0" applyFont="1" applyBorder="1" applyAlignment="1">
      <alignment horizontal="center"/>
    </xf>
    <xf numFmtId="2" fontId="4" fillId="0" borderId="10" xfId="0" applyNumberFormat="1" applyFont="1" applyBorder="1" applyAlignment="1">
      <alignment horizontal="center"/>
    </xf>
    <xf numFmtId="2" fontId="4" fillId="0" borderId="11" xfId="0" applyNumberFormat="1" applyFont="1" applyBorder="1" applyAlignment="1">
      <alignment horizontal="center"/>
    </xf>
    <xf numFmtId="2" fontId="3" fillId="2" borderId="12" xfId="0" applyNumberFormat="1" applyFont="1" applyFill="1" applyBorder="1" applyAlignment="1">
      <alignment horizontal="center" vertical="center"/>
    </xf>
    <xf numFmtId="2" fontId="3" fillId="2" borderId="11" xfId="0" applyNumberFormat="1" applyFont="1" applyFill="1" applyBorder="1" applyAlignment="1">
      <alignment horizontal="center" vertical="center"/>
    </xf>
    <xf numFmtId="2" fontId="4" fillId="0" borderId="0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47"/>
  <sheetViews>
    <sheetView topLeftCell="A7" workbookViewId="0">
      <selection activeCell="K31" sqref="K31"/>
    </sheetView>
  </sheetViews>
  <sheetFormatPr defaultColWidth="8.7109375" defaultRowHeight="15" x14ac:dyDescent="0.25"/>
  <cols>
    <col min="2" max="2" width="19.140625" bestFit="1" customWidth="1"/>
    <col min="4" max="4" width="22.7109375" bestFit="1" customWidth="1"/>
    <col min="5" max="5" width="18.5703125" bestFit="1" customWidth="1"/>
    <col min="6" max="6" width="17.5703125" bestFit="1" customWidth="1"/>
    <col min="7" max="7" width="13.85546875" bestFit="1" customWidth="1"/>
    <col min="8" max="8" width="10.42578125" bestFit="1" customWidth="1"/>
    <col min="9" max="9" width="10.140625" bestFit="1" customWidth="1"/>
    <col min="11" max="11" width="22.7109375" bestFit="1" customWidth="1"/>
    <col min="12" max="12" width="18.5703125" bestFit="1" customWidth="1"/>
    <col min="13" max="13" width="17.5703125" bestFit="1" customWidth="1"/>
    <col min="14" max="14" width="13.85546875" bestFit="1" customWidth="1"/>
  </cols>
  <sheetData>
    <row r="1" spans="2:14" x14ac:dyDescent="0.25">
      <c r="G1" s="2"/>
    </row>
    <row r="2" spans="2:14" x14ac:dyDescent="0.25">
      <c r="G2" s="2"/>
    </row>
    <row r="3" spans="2:14" x14ac:dyDescent="0.25">
      <c r="G3" s="2"/>
    </row>
    <row r="4" spans="2:14" x14ac:dyDescent="0.25">
      <c r="G4" s="2"/>
    </row>
    <row r="5" spans="2:14" x14ac:dyDescent="0.25">
      <c r="B5" s="3" t="s">
        <v>5</v>
      </c>
      <c r="C5" s="2"/>
      <c r="D5" s="2"/>
      <c r="E5" s="2"/>
      <c r="F5" s="2"/>
      <c r="G5" s="2"/>
      <c r="H5" s="2"/>
      <c r="I5" s="2"/>
      <c r="J5" s="2"/>
    </row>
    <row r="6" spans="2:14" x14ac:dyDescent="0.25">
      <c r="B6" s="2"/>
      <c r="C6" s="2"/>
      <c r="D6" s="2"/>
      <c r="E6" s="2"/>
      <c r="F6" s="2"/>
      <c r="G6" s="2"/>
      <c r="H6" s="2"/>
      <c r="I6" s="2"/>
      <c r="J6" s="2"/>
    </row>
    <row r="7" spans="2:14" x14ac:dyDescent="0.25">
      <c r="B7" s="39" t="s">
        <v>27</v>
      </c>
      <c r="E7" s="2"/>
      <c r="F7" s="2"/>
      <c r="G7" s="2"/>
      <c r="H7" s="2"/>
      <c r="I7" s="2"/>
      <c r="J7" s="2"/>
    </row>
    <row r="8" spans="2:14" x14ac:dyDescent="0.25">
      <c r="B8" s="2"/>
      <c r="C8" s="2"/>
      <c r="D8" s="2"/>
      <c r="E8" s="2"/>
      <c r="F8" s="2"/>
      <c r="G8" s="2"/>
      <c r="H8" s="2"/>
      <c r="I8" s="2"/>
      <c r="J8" s="2"/>
    </row>
    <row r="9" spans="2:14" x14ac:dyDescent="0.25">
      <c r="B9" s="2"/>
      <c r="C9" s="2" t="s">
        <v>6</v>
      </c>
      <c r="D9" s="2"/>
      <c r="E9" s="2"/>
      <c r="F9" s="2"/>
      <c r="G9" s="19"/>
      <c r="H9" s="2"/>
      <c r="I9" s="2"/>
      <c r="J9" s="2"/>
    </row>
    <row r="10" spans="2:14" x14ac:dyDescent="0.25">
      <c r="B10" s="2"/>
      <c r="C10" s="2" t="s">
        <v>7</v>
      </c>
      <c r="D10" s="2"/>
      <c r="E10" s="2"/>
      <c r="F10" s="2"/>
      <c r="G10" s="19"/>
      <c r="H10" s="2"/>
      <c r="I10" s="2"/>
      <c r="J10" s="2"/>
    </row>
    <row r="11" spans="2:14" x14ac:dyDescent="0.25">
      <c r="B11" s="2"/>
      <c r="C11" s="2"/>
      <c r="D11" s="3" t="s">
        <v>0</v>
      </c>
      <c r="E11" s="3"/>
      <c r="F11" s="3"/>
      <c r="J11" s="2"/>
      <c r="K11" s="3" t="s">
        <v>1</v>
      </c>
    </row>
    <row r="12" spans="2:14" ht="15.75" thickBot="1" x14ac:dyDescent="0.3">
      <c r="B12" s="2"/>
      <c r="C12" s="2"/>
      <c r="D12" s="3" t="s">
        <v>8</v>
      </c>
      <c r="E12" s="3" t="s">
        <v>9</v>
      </c>
      <c r="F12" s="3" t="s">
        <v>10</v>
      </c>
      <c r="G12" s="10" t="s">
        <v>11</v>
      </c>
      <c r="J12" s="3"/>
      <c r="K12" s="3" t="s">
        <v>8</v>
      </c>
      <c r="L12" s="3" t="s">
        <v>9</v>
      </c>
      <c r="M12" s="3" t="s">
        <v>10</v>
      </c>
      <c r="N12" s="10" t="s">
        <v>11</v>
      </c>
    </row>
    <row r="13" spans="2:14" x14ac:dyDescent="0.25">
      <c r="B13" s="2"/>
      <c r="C13" s="2"/>
      <c r="D13" s="15">
        <v>431.10584218512895</v>
      </c>
      <c r="E13" s="13">
        <v>453.65705600000001</v>
      </c>
      <c r="F13" s="11">
        <v>436.53641900000002</v>
      </c>
      <c r="G13" s="11">
        <v>159.036419</v>
      </c>
      <c r="J13" s="2"/>
      <c r="K13" s="15">
        <v>436.97647951441598</v>
      </c>
      <c r="L13" s="13">
        <v>421.525038</v>
      </c>
      <c r="M13" s="11">
        <v>329.55235199999998</v>
      </c>
      <c r="N13" s="11">
        <v>131.60091</v>
      </c>
    </row>
    <row r="14" spans="2:14" x14ac:dyDescent="0.25">
      <c r="B14" s="2"/>
      <c r="C14" s="2"/>
      <c r="D14" s="16">
        <v>545.47799696509855</v>
      </c>
      <c r="E14" s="14">
        <v>473.444613</v>
      </c>
      <c r="F14" s="12">
        <v>560.87253399999997</v>
      </c>
      <c r="G14" s="12">
        <v>153.84294399999999</v>
      </c>
      <c r="J14" s="2"/>
      <c r="K14" s="16">
        <v>509.7515174506828</v>
      </c>
      <c r="L14" s="14">
        <v>708.48254899999995</v>
      </c>
      <c r="M14" s="12">
        <v>531.00910499999998</v>
      </c>
      <c r="N14" s="12">
        <v>163.54704100000001</v>
      </c>
    </row>
    <row r="15" spans="2:14" x14ac:dyDescent="0.25">
      <c r="B15" s="2"/>
      <c r="C15" s="2"/>
      <c r="D15" s="16">
        <v>429.48786039453717</v>
      </c>
      <c r="E15" s="14">
        <v>460.88770899999997</v>
      </c>
      <c r="F15" s="12">
        <v>645.26175999999998</v>
      </c>
      <c r="G15" s="12">
        <v>308.92640399999999</v>
      </c>
      <c r="J15" s="2"/>
      <c r="K15" s="16">
        <v>458.21130500758727</v>
      </c>
      <c r="L15" s="14">
        <v>563.216995</v>
      </c>
      <c r="M15" s="12">
        <v>444.39301999999998</v>
      </c>
      <c r="N15" s="12">
        <v>127.143399</v>
      </c>
    </row>
    <row r="16" spans="2:14" x14ac:dyDescent="0.25">
      <c r="B16" s="2"/>
      <c r="C16" s="2"/>
      <c r="D16" s="16">
        <v>412.26858877086488</v>
      </c>
      <c r="E16" s="14">
        <v>485.14795099999998</v>
      </c>
      <c r="F16" s="12">
        <v>609.146434</v>
      </c>
      <c r="G16" s="12">
        <v>271.22534100000001</v>
      </c>
      <c r="J16" s="2"/>
      <c r="K16" s="16">
        <v>513.24544764795132</v>
      </c>
      <c r="L16" s="14">
        <v>408.16009100000002</v>
      </c>
      <c r="M16" s="12">
        <v>356.22913499999999</v>
      </c>
      <c r="N16" s="12">
        <v>174.74962099999999</v>
      </c>
    </row>
    <row r="17" spans="2:20" x14ac:dyDescent="0.25">
      <c r="B17" s="2"/>
      <c r="C17" s="2"/>
      <c r="D17" s="16">
        <v>451.25379362670714</v>
      </c>
      <c r="E17" s="14">
        <v>500.21244300000001</v>
      </c>
      <c r="F17" s="12">
        <v>660.015175</v>
      </c>
      <c r="G17" s="12">
        <v>197.67450700000001</v>
      </c>
      <c r="J17" s="2"/>
      <c r="K17" s="16">
        <v>380.74734446130503</v>
      </c>
      <c r="L17" s="14">
        <v>478.27390000000003</v>
      </c>
      <c r="M17" s="12">
        <v>402.77693499999998</v>
      </c>
      <c r="N17" s="12">
        <v>137.31031899999999</v>
      </c>
    </row>
    <row r="18" spans="2:20" x14ac:dyDescent="0.25">
      <c r="B18" s="2"/>
      <c r="C18" s="2"/>
      <c r="D18" s="16">
        <v>381.77352048558419</v>
      </c>
      <c r="E18" s="14">
        <v>390.16692</v>
      </c>
      <c r="F18" s="12">
        <v>679.51820899999996</v>
      </c>
      <c r="G18" s="12">
        <v>208.16388499999999</v>
      </c>
      <c r="J18" s="2"/>
      <c r="K18" s="16">
        <v>410.51403641881637</v>
      </c>
      <c r="L18" s="14">
        <v>386.95751100000001</v>
      </c>
      <c r="M18" s="12">
        <v>435.36798199999998</v>
      </c>
      <c r="N18" s="12">
        <v>163.402883</v>
      </c>
    </row>
    <row r="19" spans="2:20" x14ac:dyDescent="0.25">
      <c r="B19" s="2"/>
      <c r="C19" s="2"/>
      <c r="D19" s="16">
        <v>361.14377845220031</v>
      </c>
      <c r="E19" s="14">
        <v>414.88998500000002</v>
      </c>
      <c r="F19" s="12">
        <v>593.33459800000003</v>
      </c>
      <c r="G19" s="12">
        <v>284.229894</v>
      </c>
      <c r="J19" s="2"/>
      <c r="K19" s="16">
        <v>494.49924127465857</v>
      </c>
      <c r="L19" s="14">
        <v>660.21623699999998</v>
      </c>
      <c r="M19" s="12">
        <v>523.247344</v>
      </c>
      <c r="N19" s="12">
        <v>172.06752700000001</v>
      </c>
    </row>
    <row r="20" spans="2:20" x14ac:dyDescent="0.25">
      <c r="B20" s="2"/>
      <c r="C20" s="2"/>
      <c r="D20" s="16">
        <v>375.35280728376324</v>
      </c>
      <c r="E20" s="14">
        <v>366.20637299999999</v>
      </c>
      <c r="F20" s="12">
        <v>411.783005</v>
      </c>
      <c r="G20" s="12">
        <v>121.661608</v>
      </c>
      <c r="J20" s="2"/>
      <c r="K20" s="16">
        <v>622.80538694992401</v>
      </c>
      <c r="L20" s="14">
        <v>833.16767800000002</v>
      </c>
      <c r="M20" s="12">
        <v>645.27314100000001</v>
      </c>
      <c r="N20" s="12">
        <v>208.64567500000001</v>
      </c>
    </row>
    <row r="21" spans="2:20" x14ac:dyDescent="0.25">
      <c r="B21" s="2"/>
      <c r="C21" s="2"/>
      <c r="D21" s="16">
        <v>529.09522003034897</v>
      </c>
      <c r="E21" s="14">
        <v>557.55690400000003</v>
      </c>
      <c r="F21" s="12">
        <v>607.94006100000001</v>
      </c>
      <c r="G21" s="12">
        <v>351.86646400000001</v>
      </c>
      <c r="J21" s="2"/>
      <c r="K21" s="16">
        <v>550.6259484066768</v>
      </c>
      <c r="L21" s="14">
        <v>781.16464299999996</v>
      </c>
      <c r="M21" s="12">
        <v>640.14036399999998</v>
      </c>
      <c r="N21" s="12">
        <v>235.906677</v>
      </c>
    </row>
    <row r="22" spans="2:20" ht="15.75" thickBot="1" x14ac:dyDescent="0.3">
      <c r="B22" s="2"/>
      <c r="C22" s="2"/>
      <c r="D22" s="16">
        <v>338.46547799696498</v>
      </c>
      <c r="E22" s="14">
        <v>517.22685899999999</v>
      </c>
      <c r="F22" s="12">
        <v>646.99924099999998</v>
      </c>
      <c r="G22" s="12">
        <v>380.21244300000001</v>
      </c>
      <c r="J22" s="2"/>
      <c r="K22" s="17">
        <v>576.03186646433983</v>
      </c>
      <c r="L22" s="41">
        <v>762.54173000000003</v>
      </c>
      <c r="M22" s="42">
        <v>396.29362700000001</v>
      </c>
      <c r="N22" s="42">
        <v>244.64339899999999</v>
      </c>
    </row>
    <row r="23" spans="2:20" ht="15.75" thickBot="1" x14ac:dyDescent="0.3">
      <c r="B23" s="2"/>
      <c r="C23" s="2"/>
      <c r="D23" s="17">
        <v>441.1949924127465</v>
      </c>
      <c r="E23" s="14">
        <v>490.14036399999998</v>
      </c>
      <c r="F23" s="12">
        <v>688.70258000000001</v>
      </c>
      <c r="G23" s="12">
        <v>269.44992400000001</v>
      </c>
      <c r="J23" s="2"/>
      <c r="K23" s="40"/>
      <c r="L23" s="40"/>
      <c r="M23" s="40"/>
      <c r="N23" s="40"/>
    </row>
    <row r="24" spans="2:20" x14ac:dyDescent="0.25">
      <c r="C24" s="4" t="s">
        <v>2</v>
      </c>
      <c r="D24" s="5">
        <f>AVERAGE(D13:D23)</f>
        <v>426.96544350944964</v>
      </c>
      <c r="E24" s="6">
        <f>AVERAGE(E13:E23)</f>
        <v>464.50337972727272</v>
      </c>
      <c r="F24" s="6">
        <f>AVERAGE(F13:F23)</f>
        <v>594.55545599999994</v>
      </c>
      <c r="G24" s="6">
        <f>AVERAGE(G13:G23)</f>
        <v>246.02634845454548</v>
      </c>
      <c r="J24" s="4" t="s">
        <v>2</v>
      </c>
      <c r="K24" s="5">
        <f>AVERAGE(K13:K23)</f>
        <v>495.34085735963583</v>
      </c>
      <c r="L24" s="6">
        <f>AVERAGE(L13:L23)</f>
        <v>600.37063720000003</v>
      </c>
      <c r="M24" s="6">
        <f>AVERAGE(M13:M23)</f>
        <v>470.42830050000003</v>
      </c>
      <c r="N24" s="6">
        <f>AVERAGE(N13:N23)</f>
        <v>175.9017451</v>
      </c>
    </row>
    <row r="25" spans="2:20" x14ac:dyDescent="0.25">
      <c r="C25" s="4" t="s">
        <v>3</v>
      </c>
      <c r="D25" s="7">
        <f>STDEV(D13:D23)</f>
        <v>65.09879663320838</v>
      </c>
      <c r="E25" s="8">
        <f>STDEV(E13:E23)</f>
        <v>56.265153789871896</v>
      </c>
      <c r="F25" s="8">
        <f>STDEV(F13:F23)</f>
        <v>92.516303392703648</v>
      </c>
      <c r="G25" s="8">
        <f>STDEV(G13:G23)</f>
        <v>84.327161867987115</v>
      </c>
      <c r="J25" s="4" t="s">
        <v>3</v>
      </c>
      <c r="K25" s="7">
        <f>STDEV(K13:K23)</f>
        <v>75.61297900772486</v>
      </c>
      <c r="L25" s="8">
        <f>STDEV(L13:L23)</f>
        <v>169.71017470599136</v>
      </c>
      <c r="M25" s="8">
        <f>STDEV(M13:M23)</f>
        <v>110.90535959230816</v>
      </c>
      <c r="N25" s="8">
        <f>STDEV(N13:N23)</f>
        <v>41.569619164717992</v>
      </c>
    </row>
    <row r="26" spans="2:20" ht="15.75" thickBot="1" x14ac:dyDescent="0.3">
      <c r="C26" s="4" t="s">
        <v>4</v>
      </c>
      <c r="D26" s="7">
        <f>D25/SQRT(COUNT(D13:D23))</f>
        <v>19.62802570327305</v>
      </c>
      <c r="E26" s="8">
        <f>E25/SQRT(COUNT(E13:E23))</f>
        <v>16.964582172058929</v>
      </c>
      <c r="F26" s="8">
        <f>F25/SQRT(COUNT(F13:F23))</f>
        <v>27.894715031298393</v>
      </c>
      <c r="G26" s="8">
        <f>G25/SQRT(COUNT(G13:G23))</f>
        <v>25.425595959243513</v>
      </c>
      <c r="J26" s="4" t="s">
        <v>4</v>
      </c>
      <c r="K26" s="43">
        <f>K25/SQRT(COUNT(K13:K23))</f>
        <v>23.910923433490893</v>
      </c>
      <c r="L26" s="44">
        <f>L25/SQRT(COUNT(L13:L23))</f>
        <v>53.667069417602924</v>
      </c>
      <c r="M26" s="44">
        <f>M25/SQRT(COUNT(M13:M23))</f>
        <v>35.071354103169696</v>
      </c>
      <c r="N26" s="44">
        <f>N25/SQRT(COUNT(N13:N23))</f>
        <v>13.145467802629502</v>
      </c>
    </row>
    <row r="27" spans="2:20" x14ac:dyDescent="0.25">
      <c r="B27" s="39" t="s">
        <v>28</v>
      </c>
      <c r="H27" s="1"/>
      <c r="I27" s="1"/>
    </row>
    <row r="28" spans="2:20" x14ac:dyDescent="0.25">
      <c r="B28" t="s">
        <v>29</v>
      </c>
      <c r="C28" s="20"/>
      <c r="D28" s="21"/>
      <c r="E28" s="21"/>
      <c r="F28" s="21"/>
      <c r="G28" s="21"/>
      <c r="H28" s="22"/>
      <c r="I28" s="1"/>
      <c r="K28" s="9"/>
      <c r="L28" s="9"/>
      <c r="M28" s="9"/>
      <c r="N28" s="9"/>
      <c r="O28" s="9"/>
      <c r="P28" s="9"/>
      <c r="Q28" s="9"/>
      <c r="R28" s="9"/>
      <c r="S28" s="9"/>
      <c r="T28" s="9"/>
    </row>
    <row r="29" spans="2:20" x14ac:dyDescent="0.25">
      <c r="B29" t="s">
        <v>25</v>
      </c>
      <c r="C29" s="23"/>
      <c r="D29" s="24"/>
      <c r="E29" s="24"/>
      <c r="F29" s="24"/>
      <c r="G29" s="24"/>
      <c r="H29" s="24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</row>
    <row r="30" spans="2:20" x14ac:dyDescent="0.25">
      <c r="B30" s="32"/>
      <c r="C30" s="33" t="s">
        <v>23</v>
      </c>
      <c r="D30" s="33" t="s">
        <v>24</v>
      </c>
      <c r="E30" s="33" t="s">
        <v>21</v>
      </c>
      <c r="F30" s="33" t="s">
        <v>22</v>
      </c>
      <c r="G30" s="33" t="s">
        <v>20</v>
      </c>
      <c r="H30" s="33"/>
      <c r="I30" s="33"/>
      <c r="J30" s="33"/>
      <c r="K30" s="33"/>
      <c r="L30" s="33"/>
      <c r="M30" s="33"/>
      <c r="O30" s="9"/>
      <c r="P30" s="9"/>
      <c r="Q30" s="9"/>
      <c r="R30" s="9"/>
      <c r="S30" s="9"/>
      <c r="T30" s="9"/>
    </row>
    <row r="31" spans="2:20" x14ac:dyDescent="0.25">
      <c r="B31" s="34" t="s">
        <v>8</v>
      </c>
      <c r="C31" s="35">
        <v>426.96544350944959</v>
      </c>
      <c r="D31" s="35">
        <v>495.34085735963578</v>
      </c>
      <c r="E31" s="36">
        <v>-2.226805771862022</v>
      </c>
      <c r="F31" s="37">
        <v>19</v>
      </c>
      <c r="G31" s="38">
        <v>3.8251952015839759E-2</v>
      </c>
      <c r="H31" s="37"/>
      <c r="I31" s="37"/>
      <c r="J31" s="36"/>
      <c r="K31" s="35"/>
      <c r="L31" s="38"/>
      <c r="M31" s="38"/>
      <c r="O31" s="9"/>
      <c r="P31" s="9"/>
      <c r="Q31" s="9"/>
      <c r="R31" s="9"/>
      <c r="S31" s="9"/>
      <c r="T31" s="9"/>
    </row>
    <row r="32" spans="2:20" x14ac:dyDescent="0.25">
      <c r="B32" s="34" t="s">
        <v>9</v>
      </c>
      <c r="C32" s="35">
        <v>464.50337972727272</v>
      </c>
      <c r="D32" s="35">
        <v>600.37063720000003</v>
      </c>
      <c r="E32" s="36">
        <v>-2.5132035837088793</v>
      </c>
      <c r="F32" s="37">
        <v>19</v>
      </c>
      <c r="G32" s="38">
        <v>2.1143139006545457E-2</v>
      </c>
      <c r="H32" s="37"/>
      <c r="I32" s="37"/>
      <c r="J32" s="36"/>
      <c r="K32" s="35"/>
      <c r="L32" s="38"/>
      <c r="M32" s="38"/>
    </row>
    <row r="33" spans="2:14" x14ac:dyDescent="0.25">
      <c r="B33" s="34" t="s">
        <v>10</v>
      </c>
      <c r="C33" s="35">
        <v>594.55545599999994</v>
      </c>
      <c r="D33" s="35">
        <v>470.42830050000003</v>
      </c>
      <c r="E33" s="36">
        <v>2.7949772450949641</v>
      </c>
      <c r="F33" s="37">
        <v>19</v>
      </c>
      <c r="G33" s="38">
        <v>1.1549316964153358E-2</v>
      </c>
      <c r="H33" s="37"/>
      <c r="I33" s="37"/>
      <c r="J33" s="36"/>
      <c r="K33" s="35"/>
      <c r="L33" s="38"/>
      <c r="M33" s="38"/>
    </row>
    <row r="34" spans="2:14" x14ac:dyDescent="0.25">
      <c r="B34" s="34" t="s">
        <v>11</v>
      </c>
      <c r="C34" s="35">
        <v>246.02634845454546</v>
      </c>
      <c r="D34" s="35">
        <v>175.9017451</v>
      </c>
      <c r="E34" s="36">
        <v>2.3763863573446247</v>
      </c>
      <c r="F34" s="37">
        <v>19</v>
      </c>
      <c r="G34" s="38">
        <v>2.8152102568558535E-2</v>
      </c>
      <c r="H34" s="37"/>
      <c r="I34" s="37"/>
      <c r="J34" s="36"/>
      <c r="K34" s="35"/>
      <c r="L34" s="38"/>
      <c r="M34" s="38"/>
    </row>
    <row r="35" spans="2:14" x14ac:dyDescent="0.25">
      <c r="C35" s="25"/>
      <c r="D35" s="26"/>
      <c r="E35" s="26"/>
      <c r="F35" s="26"/>
      <c r="G35" s="27"/>
      <c r="H35" s="28"/>
      <c r="I35" s="1"/>
      <c r="K35" s="9"/>
      <c r="L35" s="9"/>
      <c r="M35" s="9"/>
      <c r="N35" s="9"/>
    </row>
    <row r="36" spans="2:14" x14ac:dyDescent="0.25">
      <c r="C36" s="25"/>
      <c r="D36" s="26"/>
      <c r="E36" s="26"/>
      <c r="F36" s="26"/>
      <c r="G36" s="27"/>
      <c r="H36" s="28"/>
      <c r="I36" s="1"/>
      <c r="K36" s="9"/>
      <c r="L36" s="9"/>
      <c r="M36" s="9"/>
      <c r="N36" s="9"/>
    </row>
    <row r="37" spans="2:14" x14ac:dyDescent="0.25">
      <c r="C37" s="25"/>
      <c r="D37" s="26"/>
      <c r="E37" s="26"/>
      <c r="F37" s="26"/>
      <c r="G37" s="23"/>
      <c r="H37" s="23"/>
      <c r="I37" s="1"/>
      <c r="K37" s="9"/>
      <c r="L37" s="9"/>
      <c r="M37" s="9"/>
      <c r="N37" s="9"/>
    </row>
    <row r="38" spans="2:14" x14ac:dyDescent="0.25">
      <c r="C38" s="20"/>
      <c r="D38" s="29"/>
      <c r="E38" s="29"/>
      <c r="F38" s="29"/>
      <c r="G38" s="29"/>
      <c r="H38" s="22"/>
      <c r="I38" s="1"/>
      <c r="K38" s="9"/>
      <c r="L38" s="9"/>
      <c r="M38" s="9"/>
      <c r="N38" s="9"/>
    </row>
    <row r="39" spans="2:14" x14ac:dyDescent="0.25">
      <c r="C39" s="23"/>
      <c r="D39" s="24"/>
      <c r="E39" s="24"/>
      <c r="F39" s="24"/>
      <c r="G39" s="24"/>
      <c r="H39" s="24"/>
      <c r="I39" s="1"/>
      <c r="K39" s="9"/>
      <c r="L39" s="9"/>
      <c r="M39" s="9"/>
      <c r="N39" s="9"/>
    </row>
    <row r="40" spans="2:14" x14ac:dyDescent="0.25">
      <c r="C40" s="25"/>
      <c r="D40" s="26"/>
      <c r="E40" s="26"/>
      <c r="F40" s="26"/>
      <c r="G40" s="27"/>
      <c r="H40" s="28"/>
      <c r="K40" s="9"/>
      <c r="L40" s="9"/>
      <c r="M40" s="9"/>
      <c r="N40" s="9"/>
    </row>
    <row r="41" spans="2:14" x14ac:dyDescent="0.25">
      <c r="C41" s="25"/>
      <c r="D41" s="26"/>
      <c r="E41" s="26"/>
      <c r="F41" s="26"/>
      <c r="G41" s="27"/>
      <c r="H41" s="28"/>
      <c r="K41" s="9"/>
      <c r="L41" s="9"/>
      <c r="M41" s="9"/>
      <c r="N41" s="9"/>
    </row>
    <row r="42" spans="2:14" x14ac:dyDescent="0.25">
      <c r="C42" s="25"/>
      <c r="D42" s="26"/>
      <c r="E42" s="26"/>
      <c r="F42" s="26"/>
      <c r="G42" s="23"/>
      <c r="H42" s="23"/>
      <c r="K42" s="9"/>
      <c r="L42" s="9"/>
      <c r="M42" s="9"/>
      <c r="N42" s="9"/>
    </row>
    <row r="43" spans="2:14" x14ac:dyDescent="0.25">
      <c r="C43" s="30"/>
      <c r="D43" s="29"/>
      <c r="E43" s="29"/>
      <c r="F43" s="29"/>
      <c r="G43" s="29"/>
      <c r="H43" s="21"/>
    </row>
    <row r="44" spans="2:14" x14ac:dyDescent="0.25">
      <c r="C44" s="23"/>
      <c r="D44" s="24"/>
      <c r="E44" s="24"/>
      <c r="F44" s="24"/>
      <c r="G44" s="24"/>
      <c r="H44" s="24"/>
    </row>
    <row r="45" spans="2:14" x14ac:dyDescent="0.25">
      <c r="C45" s="25"/>
      <c r="D45" s="31"/>
      <c r="E45" s="26"/>
      <c r="F45" s="31"/>
      <c r="G45" s="27"/>
      <c r="H45" s="28"/>
    </row>
    <row r="46" spans="2:14" x14ac:dyDescent="0.25">
      <c r="C46" s="25"/>
      <c r="D46" s="31"/>
      <c r="E46" s="26"/>
      <c r="F46" s="31"/>
      <c r="G46" s="27"/>
      <c r="H46" s="28"/>
    </row>
    <row r="47" spans="2:14" x14ac:dyDescent="0.25">
      <c r="C47" s="25"/>
      <c r="D47" s="31"/>
      <c r="E47" s="26"/>
      <c r="F47" s="31"/>
      <c r="G47" s="23"/>
      <c r="H47" s="23"/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36"/>
  <sheetViews>
    <sheetView tabSelected="1" topLeftCell="H7" workbookViewId="0">
      <selection activeCell="U30" sqref="U30"/>
    </sheetView>
  </sheetViews>
  <sheetFormatPr defaultColWidth="8.7109375" defaultRowHeight="15" x14ac:dyDescent="0.25"/>
  <cols>
    <col min="3" max="3" width="31.85546875" bestFit="1" customWidth="1"/>
    <col min="4" max="4" width="22.7109375" bestFit="1" customWidth="1"/>
    <col min="5" max="5" width="18.5703125" bestFit="1" customWidth="1"/>
    <col min="6" max="6" width="16.140625" bestFit="1" customWidth="1"/>
    <col min="7" max="7" width="14.140625" bestFit="1" customWidth="1"/>
    <col min="8" max="8" width="15.28515625" bestFit="1" customWidth="1"/>
    <col min="9" max="9" width="12" bestFit="1" customWidth="1"/>
    <col min="10" max="10" width="15" bestFit="1" customWidth="1"/>
    <col min="15" max="15" width="22.7109375" bestFit="1" customWidth="1"/>
    <col min="16" max="16" width="18.5703125" bestFit="1" customWidth="1"/>
    <col min="17" max="17" width="16.140625" bestFit="1" customWidth="1"/>
    <col min="18" max="18" width="14.140625" bestFit="1" customWidth="1"/>
    <col min="19" max="19" width="15.28515625" bestFit="1" customWidth="1"/>
    <col min="20" max="20" width="12" bestFit="1" customWidth="1"/>
    <col min="21" max="21" width="15" bestFit="1" customWidth="1"/>
  </cols>
  <sheetData>
    <row r="1" spans="2:21" x14ac:dyDescent="0.25">
      <c r="F1" s="2"/>
    </row>
    <row r="2" spans="2:21" x14ac:dyDescent="0.25">
      <c r="F2" s="2"/>
    </row>
    <row r="3" spans="2:21" x14ac:dyDescent="0.25">
      <c r="F3" s="2"/>
    </row>
    <row r="4" spans="2:21" x14ac:dyDescent="0.25">
      <c r="F4" s="2"/>
    </row>
    <row r="5" spans="2:21" x14ac:dyDescent="0.25">
      <c r="B5" s="3" t="s">
        <v>12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2:21" x14ac:dyDescent="0.25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2:21" x14ac:dyDescent="0.25">
      <c r="B7" s="39" t="s">
        <v>27</v>
      </c>
      <c r="E7" s="2"/>
      <c r="F7" s="2"/>
      <c r="G7" s="2"/>
      <c r="H7" s="2"/>
      <c r="I7" s="2"/>
      <c r="J7" s="2"/>
      <c r="K7" s="2"/>
      <c r="L7" s="2"/>
      <c r="M7" s="2"/>
      <c r="N7" s="2"/>
    </row>
    <row r="8" spans="2:21" x14ac:dyDescent="0.25"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</row>
    <row r="9" spans="2:21" x14ac:dyDescent="0.25">
      <c r="B9" s="2"/>
      <c r="C9" s="2" t="s">
        <v>13</v>
      </c>
      <c r="D9" s="2"/>
      <c r="E9" s="2"/>
      <c r="F9" s="19"/>
      <c r="G9" s="2"/>
      <c r="H9" s="2"/>
      <c r="I9" s="2"/>
      <c r="J9" s="2"/>
      <c r="K9" s="2"/>
      <c r="L9" s="2"/>
      <c r="M9" s="2"/>
      <c r="N9" s="2"/>
    </row>
    <row r="10" spans="2:21" x14ac:dyDescent="0.25">
      <c r="B10" s="2"/>
      <c r="C10" s="2" t="s">
        <v>14</v>
      </c>
      <c r="D10" s="2"/>
      <c r="E10" s="2"/>
      <c r="F10" s="19"/>
      <c r="G10" s="2"/>
      <c r="H10" s="2"/>
      <c r="I10" s="2"/>
      <c r="J10" s="2"/>
      <c r="K10" s="2"/>
      <c r="L10" s="2"/>
      <c r="M10" s="2"/>
      <c r="N10" s="2"/>
    </row>
    <row r="11" spans="2:21" x14ac:dyDescent="0.25">
      <c r="B11" s="2"/>
      <c r="C11" s="2"/>
      <c r="D11" s="3" t="s">
        <v>0</v>
      </c>
      <c r="E11" s="3"/>
      <c r="N11" s="2"/>
      <c r="O11" s="3" t="s">
        <v>1</v>
      </c>
    </row>
    <row r="12" spans="2:21" ht="15.75" thickBot="1" x14ac:dyDescent="0.3">
      <c r="B12" s="2"/>
      <c r="C12" s="2"/>
      <c r="D12" s="3" t="s">
        <v>8</v>
      </c>
      <c r="E12" s="3" t="s">
        <v>9</v>
      </c>
      <c r="F12" s="10" t="s">
        <v>15</v>
      </c>
      <c r="G12" s="10" t="s">
        <v>16</v>
      </c>
      <c r="H12" s="10" t="s">
        <v>17</v>
      </c>
      <c r="I12" s="18" t="s">
        <v>18</v>
      </c>
      <c r="J12" s="18" t="s">
        <v>19</v>
      </c>
      <c r="N12" s="3"/>
      <c r="O12" s="3" t="s">
        <v>8</v>
      </c>
      <c r="P12" s="3" t="s">
        <v>9</v>
      </c>
      <c r="Q12" s="10" t="s">
        <v>15</v>
      </c>
      <c r="R12" s="10" t="s">
        <v>16</v>
      </c>
      <c r="S12" s="10" t="s">
        <v>17</v>
      </c>
      <c r="T12" s="18" t="s">
        <v>18</v>
      </c>
      <c r="U12" s="18" t="s">
        <v>19</v>
      </c>
    </row>
    <row r="13" spans="2:21" x14ac:dyDescent="0.25">
      <c r="B13" s="2"/>
      <c r="C13" s="2"/>
      <c r="D13" s="15">
        <v>249.41401963897931</v>
      </c>
      <c r="E13" s="11">
        <v>79.093387000000007</v>
      </c>
      <c r="F13" s="11">
        <v>209.58044000000001</v>
      </c>
      <c r="G13" s="11">
        <v>166.96681599999999</v>
      </c>
      <c r="H13" s="11">
        <v>694.90465900000004</v>
      </c>
      <c r="I13" s="11">
        <v>160.31680900000001</v>
      </c>
      <c r="J13" s="11">
        <v>184.80890400000001</v>
      </c>
      <c r="N13" s="2"/>
      <c r="O13" s="15">
        <v>405.15138210780702</v>
      </c>
      <c r="P13" s="11">
        <v>305.94994400000002</v>
      </c>
      <c r="Q13" s="11">
        <v>303.620678</v>
      </c>
      <c r="R13" s="11" t="s">
        <v>30</v>
      </c>
      <c r="S13" s="11">
        <v>722.62961299999995</v>
      </c>
      <c r="T13" s="11">
        <v>237.323094</v>
      </c>
      <c r="U13" s="11">
        <v>242.65037000000001</v>
      </c>
    </row>
    <row r="14" spans="2:21" x14ac:dyDescent="0.25">
      <c r="B14" s="2"/>
      <c r="C14" s="2"/>
      <c r="D14" s="16">
        <v>162.06285185657177</v>
      </c>
      <c r="E14" s="12">
        <v>75.017809900000003</v>
      </c>
      <c r="F14" s="12">
        <v>285.820672</v>
      </c>
      <c r="G14" s="12" t="s">
        <v>30</v>
      </c>
      <c r="H14" s="12" t="s">
        <v>30</v>
      </c>
      <c r="I14" s="12">
        <v>249.23147599999999</v>
      </c>
      <c r="J14" s="12" t="s">
        <v>30</v>
      </c>
      <c r="N14" s="2"/>
      <c r="O14" s="16">
        <v>290.49360469842975</v>
      </c>
      <c r="P14" s="12">
        <v>127.98690000000001</v>
      </c>
      <c r="Q14" s="12">
        <v>309.14811800000001</v>
      </c>
      <c r="R14" s="12">
        <v>140.96211199999999</v>
      </c>
      <c r="S14" s="12" t="s">
        <v>30</v>
      </c>
      <c r="T14" s="12">
        <v>256.27263399999998</v>
      </c>
      <c r="U14" s="12">
        <v>310.416224</v>
      </c>
    </row>
    <row r="15" spans="2:21" x14ac:dyDescent="0.25">
      <c r="B15" s="2"/>
      <c r="C15" s="2"/>
      <c r="D15" s="16">
        <v>199.60545749287067</v>
      </c>
      <c r="E15" s="12">
        <v>103.018595</v>
      </c>
      <c r="F15" s="12">
        <v>193.960759</v>
      </c>
      <c r="G15" s="12">
        <v>131.76337100000001</v>
      </c>
      <c r="H15" s="12">
        <v>739.16747099999998</v>
      </c>
      <c r="I15" s="12">
        <v>149.029931</v>
      </c>
      <c r="J15" s="12">
        <v>171.03078600000001</v>
      </c>
      <c r="N15" s="2"/>
      <c r="O15" s="16">
        <v>231.25406733140076</v>
      </c>
      <c r="P15" s="12">
        <v>138.315956</v>
      </c>
      <c r="Q15" s="12">
        <v>261.805497</v>
      </c>
      <c r="R15" s="12">
        <v>108.256181</v>
      </c>
      <c r="S15" s="12">
        <v>701.19717300000002</v>
      </c>
      <c r="T15" s="12">
        <v>168.64804599999999</v>
      </c>
      <c r="U15" s="12">
        <v>261.31953700000003</v>
      </c>
    </row>
    <row r="16" spans="2:21" x14ac:dyDescent="0.25">
      <c r="B16" s="2"/>
      <c r="C16" s="2"/>
      <c r="D16" s="16">
        <v>144.54632834082872</v>
      </c>
      <c r="E16" s="12">
        <v>194.39289500000001</v>
      </c>
      <c r="F16" s="12">
        <v>195.257938</v>
      </c>
      <c r="G16" s="12">
        <v>83.881316999999996</v>
      </c>
      <c r="H16" s="12">
        <v>757.74974899999995</v>
      </c>
      <c r="I16" s="12">
        <v>93.280255499999996</v>
      </c>
      <c r="J16" s="12">
        <v>121.276375</v>
      </c>
      <c r="N16" s="2"/>
      <c r="O16" s="16">
        <v>397.61329671135195</v>
      </c>
      <c r="P16" s="12">
        <v>171.961353</v>
      </c>
      <c r="Q16" s="12">
        <v>239.086243</v>
      </c>
      <c r="R16" s="12">
        <v>166.57853299999999</v>
      </c>
      <c r="S16" s="12">
        <v>727.47111800000005</v>
      </c>
      <c r="T16" s="12">
        <v>290.185024</v>
      </c>
      <c r="U16" s="12">
        <v>262.62775499999998</v>
      </c>
    </row>
    <row r="17" spans="2:21" x14ac:dyDescent="0.25">
      <c r="B17" s="2"/>
      <c r="C17" s="2"/>
      <c r="D17" s="16">
        <v>218.87068291085535</v>
      </c>
      <c r="E17" s="12">
        <v>153.717174</v>
      </c>
      <c r="F17" s="12">
        <v>183.14765800000001</v>
      </c>
      <c r="G17" s="12">
        <v>99.769722999999999</v>
      </c>
      <c r="H17" s="12">
        <v>469.45413000000002</v>
      </c>
      <c r="I17" s="12">
        <v>192.143181</v>
      </c>
      <c r="J17" s="12">
        <v>185.10786300000001</v>
      </c>
      <c r="N17" s="2"/>
      <c r="O17" s="16">
        <v>385.55744747064477</v>
      </c>
      <c r="P17" s="12">
        <v>167.68898899999999</v>
      </c>
      <c r="Q17" s="12">
        <v>251.37624500000001</v>
      </c>
      <c r="R17" s="12">
        <v>130.66019399999999</v>
      </c>
      <c r="S17" s="12" t="s">
        <v>30</v>
      </c>
      <c r="T17" s="12">
        <v>166.10488599999999</v>
      </c>
      <c r="U17" s="12">
        <v>164.54813100000001</v>
      </c>
    </row>
    <row r="18" spans="2:21" x14ac:dyDescent="0.25">
      <c r="B18" s="2"/>
      <c r="C18" s="2"/>
      <c r="D18" s="16">
        <v>375.98738664221298</v>
      </c>
      <c r="E18" s="12">
        <v>147.796762</v>
      </c>
      <c r="F18" s="12">
        <v>257.69071200000002</v>
      </c>
      <c r="G18" s="12">
        <v>73.308873599999998</v>
      </c>
      <c r="H18" s="12">
        <v>521.09027800000001</v>
      </c>
      <c r="I18" s="12">
        <v>135.19157000000001</v>
      </c>
      <c r="J18" s="12">
        <v>184.57273900000001</v>
      </c>
      <c r="N18" s="2"/>
      <c r="O18" s="16">
        <v>373.61008909784175</v>
      </c>
      <c r="P18" s="12">
        <v>65.262039099999996</v>
      </c>
      <c r="Q18" s="12">
        <v>237.27130299999999</v>
      </c>
      <c r="R18" s="12">
        <v>261.93084099999999</v>
      </c>
      <c r="S18" s="12">
        <v>749.32385799999997</v>
      </c>
      <c r="T18" s="12">
        <v>242.536328</v>
      </c>
      <c r="U18" s="12">
        <v>319.311374</v>
      </c>
    </row>
    <row r="19" spans="2:21" x14ac:dyDescent="0.25">
      <c r="B19" s="2"/>
      <c r="C19" s="2"/>
      <c r="D19" s="16">
        <v>302.36357505976514</v>
      </c>
      <c r="E19" s="12">
        <v>41.3021113</v>
      </c>
      <c r="F19" s="12">
        <v>108.397796</v>
      </c>
      <c r="G19" s="12">
        <v>185.65189100000001</v>
      </c>
      <c r="H19" s="12">
        <v>550.97875199999999</v>
      </c>
      <c r="I19" s="12">
        <v>137.77232900000001</v>
      </c>
      <c r="J19" s="12">
        <v>170.282106</v>
      </c>
      <c r="N19" s="2"/>
      <c r="O19" s="16">
        <v>328.02209041827189</v>
      </c>
      <c r="P19" s="12">
        <v>166.14734200000001</v>
      </c>
      <c r="Q19" s="12">
        <v>268.53724</v>
      </c>
      <c r="R19" s="12">
        <v>221.28001399999999</v>
      </c>
      <c r="S19" s="12">
        <v>717.84324800000002</v>
      </c>
      <c r="T19" s="12">
        <v>225.68983700000001</v>
      </c>
      <c r="U19" s="12">
        <v>234.00349800000001</v>
      </c>
    </row>
    <row r="20" spans="2:21" x14ac:dyDescent="0.25">
      <c r="B20" s="2"/>
      <c r="C20" s="2"/>
      <c r="D20" s="16">
        <v>297.19616674643595</v>
      </c>
      <c r="E20" s="12">
        <v>67.592166800000001</v>
      </c>
      <c r="F20" s="12">
        <v>303.44622900000002</v>
      </c>
      <c r="G20" s="12">
        <v>129.81244100000001</v>
      </c>
      <c r="H20" s="12">
        <v>541.19001500000002</v>
      </c>
      <c r="I20" s="12">
        <v>164.866142</v>
      </c>
      <c r="J20" s="12">
        <v>250.90927600000001</v>
      </c>
      <c r="N20" s="2"/>
      <c r="O20" s="16">
        <v>236.66563601458739</v>
      </c>
      <c r="P20" s="12">
        <v>253.518226</v>
      </c>
      <c r="Q20" s="12">
        <v>280.83735799999999</v>
      </c>
      <c r="R20" s="12">
        <v>214.21648099999999</v>
      </c>
      <c r="S20" s="12">
        <v>849.68533200000002</v>
      </c>
      <c r="T20" s="12">
        <v>400.22451999999998</v>
      </c>
      <c r="U20" s="12" t="s">
        <v>30</v>
      </c>
    </row>
    <row r="21" spans="2:21" x14ac:dyDescent="0.25">
      <c r="B21" s="2"/>
      <c r="C21" s="2"/>
      <c r="D21" s="16">
        <v>225.20261489776294</v>
      </c>
      <c r="E21" s="12">
        <v>65.340839299999999</v>
      </c>
      <c r="F21" s="12">
        <v>127.97933500000001</v>
      </c>
      <c r="G21" s="12">
        <v>175.77289300000001</v>
      </c>
      <c r="H21" s="12">
        <v>505.849448</v>
      </c>
      <c r="I21" s="12">
        <v>188.45340999999999</v>
      </c>
      <c r="J21" s="12">
        <v>128.039286</v>
      </c>
      <c r="N21" s="2"/>
      <c r="O21" s="16">
        <v>327.58211762913953</v>
      </c>
      <c r="P21" s="12">
        <v>79.359381999999997</v>
      </c>
      <c r="Q21" s="12">
        <v>163.21153200000001</v>
      </c>
      <c r="R21" s="12">
        <v>126.66686</v>
      </c>
      <c r="S21" s="12">
        <v>778.22262499999999</v>
      </c>
      <c r="T21" s="12">
        <v>176.70168100000001</v>
      </c>
      <c r="U21" s="12">
        <v>164.98866200000001</v>
      </c>
    </row>
    <row r="22" spans="2:21" ht="15.75" thickBot="1" x14ac:dyDescent="0.3">
      <c r="B22" s="2"/>
      <c r="C22" s="2"/>
      <c r="D22" s="16">
        <v>159.6276278455864</v>
      </c>
      <c r="E22" s="12">
        <v>42.9985079</v>
      </c>
      <c r="F22" s="12">
        <v>144.33572599999999</v>
      </c>
      <c r="G22" s="12">
        <v>77.424560600000007</v>
      </c>
      <c r="H22" s="12">
        <v>701.44511499999999</v>
      </c>
      <c r="I22" s="12">
        <v>144.32147499999999</v>
      </c>
      <c r="J22" s="12">
        <v>172.55873800000001</v>
      </c>
      <c r="N22" s="2"/>
      <c r="O22" s="17">
        <v>241.90515434950913</v>
      </c>
      <c r="P22" s="42">
        <v>102.812217</v>
      </c>
      <c r="Q22" s="42">
        <v>260.00609300000002</v>
      </c>
      <c r="R22" s="42">
        <v>188.31022999999999</v>
      </c>
      <c r="S22" s="42">
        <v>809.87197700000002</v>
      </c>
      <c r="T22" s="42">
        <v>98.032270499999996</v>
      </c>
      <c r="U22" s="42">
        <v>127.072265</v>
      </c>
    </row>
    <row r="23" spans="2:21" ht="15.75" thickBot="1" x14ac:dyDescent="0.3">
      <c r="B23" s="2"/>
      <c r="C23" s="2"/>
      <c r="D23" s="17">
        <v>148.47487915015338</v>
      </c>
      <c r="E23" s="12">
        <v>69.367247000000006</v>
      </c>
      <c r="F23" s="12">
        <v>173.18671399999999</v>
      </c>
      <c r="G23" s="12">
        <v>88.770851399999998</v>
      </c>
      <c r="H23" s="12">
        <v>569.00572499999998</v>
      </c>
      <c r="I23" s="12">
        <v>114.69082899999999</v>
      </c>
      <c r="J23" s="12">
        <v>139.354938</v>
      </c>
      <c r="N23" s="2"/>
      <c r="O23" s="45"/>
      <c r="P23" s="45"/>
      <c r="Q23" s="45"/>
      <c r="R23" s="45"/>
      <c r="S23" s="45"/>
      <c r="T23" s="45"/>
      <c r="U23" s="45"/>
    </row>
    <row r="24" spans="2:21" x14ac:dyDescent="0.25">
      <c r="C24" s="4" t="s">
        <v>2</v>
      </c>
      <c r="D24" s="5">
        <f>AVERAGE(D13:D23)</f>
        <v>225.75923550745657</v>
      </c>
      <c r="E24" s="6">
        <f>AVERAGE(E13:E23)</f>
        <v>94.512499563636354</v>
      </c>
      <c r="F24" s="6">
        <f>AVERAGE(F13:F23)</f>
        <v>198.43672536363638</v>
      </c>
      <c r="G24" s="6">
        <f t="shared" ref="G24:J24" si="0">AVERAGE(G13:G23)</f>
        <v>121.31227376</v>
      </c>
      <c r="H24" s="6">
        <f t="shared" si="0"/>
        <v>605.08353419999992</v>
      </c>
      <c r="I24" s="6">
        <f t="shared" si="0"/>
        <v>157.20885522727272</v>
      </c>
      <c r="J24" s="6">
        <f t="shared" si="0"/>
        <v>170.79410109999998</v>
      </c>
      <c r="N24" s="4" t="s">
        <v>2</v>
      </c>
      <c r="O24" s="5">
        <f>AVERAGE(O13:O23)</f>
        <v>321.78548858289844</v>
      </c>
      <c r="P24" s="6">
        <f>AVERAGE(P13:P23)</f>
        <v>157.90023481</v>
      </c>
      <c r="Q24" s="6">
        <f>AVERAGE(Q13:Q23)</f>
        <v>257.49003069999992</v>
      </c>
      <c r="R24" s="6">
        <f t="shared" ref="R24" si="1">AVERAGE(R13:R23)</f>
        <v>173.20682733333334</v>
      </c>
      <c r="S24" s="6">
        <f t="shared" ref="S24" si="2">AVERAGE(S13:S23)</f>
        <v>757.030618</v>
      </c>
      <c r="T24" s="6">
        <f t="shared" ref="T24" si="3">AVERAGE(T13:T23)</f>
        <v>226.17183205000001</v>
      </c>
      <c r="U24" s="6">
        <f t="shared" ref="U24" si="4">AVERAGE(U13:U23)</f>
        <v>231.88197955555557</v>
      </c>
    </row>
    <row r="25" spans="2:21" x14ac:dyDescent="0.25">
      <c r="C25" s="4" t="s">
        <v>3</v>
      </c>
      <c r="D25" s="7">
        <f>STDEV(D13:D23)</f>
        <v>74.719686245822956</v>
      </c>
      <c r="E25" s="8">
        <f>STDEV(E13:E23)</f>
        <v>49.702772225853472</v>
      </c>
      <c r="F25" s="8">
        <f>STDEV(F13:F23)</f>
        <v>62.608143001173978</v>
      </c>
      <c r="G25" s="8">
        <f t="shared" ref="G25:J25" si="5">STDEV(G13:G23)</f>
        <v>42.851061024241545</v>
      </c>
      <c r="H25" s="8">
        <f t="shared" si="5"/>
        <v>106.58735998011512</v>
      </c>
      <c r="I25" s="8">
        <f t="shared" si="5"/>
        <v>42.098993645868305</v>
      </c>
      <c r="J25" s="8">
        <f t="shared" si="5"/>
        <v>36.940527401914025</v>
      </c>
      <c r="N25" s="4" t="s">
        <v>3</v>
      </c>
      <c r="O25" s="7">
        <f>STDEV(O13:O23)</f>
        <v>68.577817994339043</v>
      </c>
      <c r="P25" s="8">
        <f>STDEV(P13:P23)</f>
        <v>74.897417480717095</v>
      </c>
      <c r="Q25" s="8">
        <f>STDEV(Q13:Q23)</f>
        <v>41.044687018868544</v>
      </c>
      <c r="R25" s="8">
        <f t="shared" ref="R25:U25" si="6">STDEV(R13:R23)</f>
        <v>51.685724966602251</v>
      </c>
      <c r="S25" s="8">
        <f t="shared" si="6"/>
        <v>51.54168533626693</v>
      </c>
      <c r="T25" s="8">
        <f t="shared" si="6"/>
        <v>82.646860492042194</v>
      </c>
      <c r="U25" s="8">
        <f t="shared" si="6"/>
        <v>66.837019581908379</v>
      </c>
    </row>
    <row r="26" spans="2:21" ht="15.75" thickBot="1" x14ac:dyDescent="0.3">
      <c r="C26" s="4" t="s">
        <v>4</v>
      </c>
      <c r="D26" s="7">
        <f>D25/SQRT(COUNT(D13:D23))</f>
        <v>22.528833066406712</v>
      </c>
      <c r="E26" s="8">
        <f>E25/SQRT(COUNT(E13:E23))</f>
        <v>14.985949683059406</v>
      </c>
      <c r="F26" s="8">
        <f>F25/SQRT(COUNT(F13:F23))</f>
        <v>18.877065377800868</v>
      </c>
      <c r="G26" s="8">
        <f t="shared" ref="G26:J26" si="7">G25/SQRT(COUNT(G13:G23))</f>
        <v>13.550695299147097</v>
      </c>
      <c r="H26" s="8">
        <f t="shared" si="7"/>
        <v>33.705882732144318</v>
      </c>
      <c r="I26" s="8">
        <f t="shared" si="7"/>
        <v>12.69332417953648</v>
      </c>
      <c r="J26" s="8">
        <f t="shared" si="7"/>
        <v>11.681620455791057</v>
      </c>
      <c r="N26" s="4" t="s">
        <v>4</v>
      </c>
      <c r="O26" s="43">
        <f>O25/SQRT(COUNT(O13:O23))</f>
        <v>21.686210182659142</v>
      </c>
      <c r="P26" s="44">
        <f>P25/SQRT(COUNT(P13:P23))</f>
        <v>23.684643010357632</v>
      </c>
      <c r="Q26" s="44">
        <f>Q25/SQRT(COUNT(Q13:Q23))</f>
        <v>12.979469682837106</v>
      </c>
      <c r="R26" s="44">
        <f t="shared" ref="R26" si="8">R25/SQRT(COUNT(R13:R23))</f>
        <v>17.228574988867418</v>
      </c>
      <c r="S26" s="44">
        <f t="shared" ref="S26" si="9">S25/SQRT(COUNT(S13:S23))</f>
        <v>18.222737607528792</v>
      </c>
      <c r="T26" s="44">
        <f t="shared" ref="T26" si="10">T25/SQRT(COUNT(T13:T23))</f>
        <v>26.135232061703764</v>
      </c>
      <c r="U26" s="44">
        <f t="shared" ref="U26" si="11">U25/SQRT(COUNT(U13:U23))</f>
        <v>22.279006527302794</v>
      </c>
    </row>
    <row r="27" spans="2:21" x14ac:dyDescent="0.25">
      <c r="G27" s="1"/>
      <c r="H27" s="1"/>
      <c r="I27" s="1"/>
      <c r="J27" s="1"/>
      <c r="K27" s="1"/>
      <c r="L27" s="1"/>
      <c r="M27" s="1"/>
    </row>
    <row r="28" spans="2:21" x14ac:dyDescent="0.25">
      <c r="B28" s="39" t="s">
        <v>28</v>
      </c>
      <c r="J28" t="s">
        <v>31</v>
      </c>
    </row>
    <row r="29" spans="2:21" x14ac:dyDescent="0.25">
      <c r="B29" t="s">
        <v>29</v>
      </c>
      <c r="C29" s="32"/>
      <c r="D29" s="33" t="s">
        <v>23</v>
      </c>
      <c r="E29" s="33" t="s">
        <v>24</v>
      </c>
      <c r="F29" s="33" t="s">
        <v>21</v>
      </c>
      <c r="G29" s="33" t="s">
        <v>22</v>
      </c>
      <c r="H29" s="33" t="s">
        <v>20</v>
      </c>
      <c r="I29" s="33"/>
      <c r="J29" s="33"/>
      <c r="K29" s="33"/>
      <c r="L29" s="33"/>
      <c r="M29" s="33"/>
      <c r="N29" s="33"/>
    </row>
    <row r="30" spans="2:21" x14ac:dyDescent="0.25">
      <c r="C30" s="34" t="s">
        <v>8</v>
      </c>
      <c r="D30" s="35">
        <v>225.75923550745659</v>
      </c>
      <c r="E30" s="35">
        <v>321.78548858289844</v>
      </c>
      <c r="F30" s="36">
        <v>-3.0576923984622422</v>
      </c>
      <c r="G30" s="37">
        <v>19</v>
      </c>
      <c r="H30" s="38">
        <v>6.4772699658535793E-3</v>
      </c>
      <c r="I30" s="37"/>
      <c r="J30" s="37"/>
      <c r="K30" s="35"/>
      <c r="L30" s="36"/>
      <c r="M30" s="38"/>
      <c r="N30" s="38"/>
    </row>
    <row r="31" spans="2:21" x14ac:dyDescent="0.25">
      <c r="C31" s="34" t="s">
        <v>9</v>
      </c>
      <c r="D31" s="35">
        <v>94.512499563636368</v>
      </c>
      <c r="E31" s="35">
        <v>157.90023481000003</v>
      </c>
      <c r="F31" s="36">
        <v>-2.3061519878083967</v>
      </c>
      <c r="G31" s="37">
        <v>19</v>
      </c>
      <c r="H31" s="38">
        <v>3.2539557425496871E-2</v>
      </c>
      <c r="I31" s="37"/>
      <c r="J31" s="37"/>
      <c r="K31" s="35"/>
      <c r="L31" s="36"/>
      <c r="M31" s="38"/>
      <c r="N31" s="38"/>
    </row>
    <row r="32" spans="2:21" x14ac:dyDescent="0.25">
      <c r="C32" s="34" t="s">
        <v>15</v>
      </c>
      <c r="D32" s="35">
        <v>198.43672536363638</v>
      </c>
      <c r="E32" s="35">
        <v>257.49003070000003</v>
      </c>
      <c r="F32" s="36">
        <v>-2.5267880294031206</v>
      </c>
      <c r="G32" s="37">
        <v>19</v>
      </c>
      <c r="H32" s="38">
        <v>2.0544764360928218E-2</v>
      </c>
      <c r="I32" s="37"/>
      <c r="J32" s="37"/>
      <c r="K32" s="35"/>
      <c r="L32" s="36"/>
      <c r="M32" s="38"/>
      <c r="N32" s="38"/>
    </row>
    <row r="33" spans="3:14" x14ac:dyDescent="0.25">
      <c r="C33" s="34" t="s">
        <v>16</v>
      </c>
      <c r="D33" s="35">
        <v>121.31227376000001</v>
      </c>
      <c r="E33" s="35">
        <v>173.20682733333334</v>
      </c>
      <c r="F33" s="36">
        <v>-2.3921418960139706</v>
      </c>
      <c r="G33" s="37">
        <v>17</v>
      </c>
      <c r="H33" s="38">
        <v>2.8576893782487251E-2</v>
      </c>
      <c r="I33" s="37"/>
      <c r="J33" s="37"/>
      <c r="K33" s="35"/>
      <c r="L33" s="36"/>
      <c r="M33" s="38"/>
      <c r="N33" s="38"/>
    </row>
    <row r="34" spans="3:14" x14ac:dyDescent="0.25">
      <c r="C34" s="34" t="s">
        <v>17</v>
      </c>
      <c r="D34" s="35">
        <v>605.08353420000003</v>
      </c>
      <c r="E34" s="35">
        <v>757.03061800000012</v>
      </c>
      <c r="F34" s="36">
        <v>-3.6859485195103896</v>
      </c>
      <c r="G34" s="37">
        <v>16</v>
      </c>
      <c r="H34" s="38">
        <v>2.0008713965389288E-3</v>
      </c>
      <c r="I34" s="37"/>
      <c r="J34" s="37"/>
      <c r="K34" s="35"/>
      <c r="L34" s="36"/>
      <c r="M34" s="38"/>
      <c r="N34" s="38"/>
    </row>
    <row r="35" spans="3:14" x14ac:dyDescent="0.25">
      <c r="C35" s="34" t="s">
        <v>18</v>
      </c>
      <c r="D35" s="35">
        <v>157.20885522727275</v>
      </c>
      <c r="E35" s="35">
        <v>226.17183205000001</v>
      </c>
      <c r="F35" s="36">
        <v>-2.4446853998084079</v>
      </c>
      <c r="G35" s="37">
        <v>19</v>
      </c>
      <c r="H35" s="38">
        <v>2.4418964183120583E-2</v>
      </c>
      <c r="I35" s="37"/>
      <c r="J35" s="37"/>
      <c r="K35" s="35"/>
      <c r="L35" s="36"/>
      <c r="M35" s="38"/>
      <c r="N35" s="38"/>
    </row>
    <row r="36" spans="3:14" x14ac:dyDescent="0.25">
      <c r="C36" s="34" t="s">
        <v>26</v>
      </c>
      <c r="D36" s="35">
        <v>170.79410110000001</v>
      </c>
      <c r="E36" s="35">
        <v>231.88197955555552</v>
      </c>
      <c r="F36" s="36">
        <v>-2.5015993818322979</v>
      </c>
      <c r="G36" s="37">
        <v>17</v>
      </c>
      <c r="H36" s="38">
        <v>2.287280486759043E-2</v>
      </c>
      <c r="I36" s="37"/>
      <c r="J36" s="37"/>
      <c r="K36" s="35"/>
      <c r="L36" s="36"/>
      <c r="M36" s="38"/>
      <c r="N36" s="38"/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2</vt:i4>
      </vt:variant>
    </vt:vector>
  </HeadingPairs>
  <TitlesOfParts>
    <vt:vector size="2" baseType="lpstr">
      <vt:lpstr>Figure 2a</vt:lpstr>
      <vt:lpstr>Figure 2c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2022-08-05T14:29:59Z</dcterms:modified>
</cp:coreProperties>
</file>